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rong\Documents\Rongc_2019.9.22\SHU advising\AdviceAdministration\ProgramPlanForms\"/>
    </mc:Choice>
  </mc:AlternateContent>
  <xr:revisionPtr revIDLastSave="0" documentId="13_ncr:1_{321669FD-2E0B-4724-8C29-AA6823E8DE6C}" xr6:coauthVersionLast="47" xr6:coauthVersionMax="47" xr10:uidLastSave="{00000000-0000-0000-0000-000000000000}"/>
  <bookViews>
    <workbookView xWindow="5750" yWindow="270" windowWidth="13450" windowHeight="8920" xr2:uid="{00000000-000D-0000-FFFF-FFFF00000000}"/>
  </bookViews>
  <sheets>
    <sheet name="Requirements" sheetId="1" r:id="rId1"/>
    <sheet name="Schedule" sheetId="2" r:id="rId2"/>
  </sheets>
  <externalReferences>
    <externalReference r:id="rId3"/>
  </externalReferences>
  <definedNames>
    <definedName name="_xlnm._FilterDatabase" localSheetId="1" hidden="1">Schedule!$A$1:$A$27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C24" i="2" l="1"/>
  <c r="A24" i="2"/>
  <c r="B24" i="2" s="1"/>
  <c r="C23" i="2"/>
  <c r="A23" i="2"/>
  <c r="B23" i="2" s="1"/>
  <c r="C22" i="2"/>
  <c r="A22" i="2"/>
  <c r="B22" i="2" s="1"/>
  <c r="C21" i="2"/>
  <c r="A21" i="2"/>
  <c r="B21" i="2" s="1"/>
  <c r="C20" i="2"/>
  <c r="A20" i="2"/>
  <c r="B20" i="2" s="1"/>
  <c r="C19" i="2"/>
  <c r="A19" i="2"/>
  <c r="B19" i="2" s="1"/>
  <c r="A2" i="2"/>
  <c r="B2" i="2" s="1"/>
  <c r="C2" i="2"/>
  <c r="A3" i="2"/>
  <c r="B3" i="2" s="1"/>
  <c r="C3" i="2"/>
  <c r="A4" i="2"/>
  <c r="B4" i="2" s="1"/>
  <c r="C4" i="2"/>
  <c r="A5" i="2"/>
  <c r="B5" i="2" s="1"/>
  <c r="C5" i="2"/>
  <c r="A6" i="2"/>
  <c r="B6" i="2" s="1"/>
  <c r="C6" i="2"/>
  <c r="A7" i="2"/>
  <c r="B7" i="2" s="1"/>
  <c r="C7" i="2"/>
  <c r="A8" i="2"/>
  <c r="B8" i="2" s="1"/>
  <c r="C8" i="2"/>
  <c r="A9" i="2"/>
  <c r="B9" i="2" s="1"/>
  <c r="C9" i="2"/>
  <c r="A10" i="2"/>
  <c r="B10" i="2" s="1"/>
  <c r="C10" i="2"/>
  <c r="A11" i="2"/>
  <c r="B11" i="2" s="1"/>
  <c r="C11" i="2"/>
  <c r="A12" i="2"/>
  <c r="B12" i="2" s="1"/>
  <c r="C12" i="2"/>
  <c r="A13" i="2"/>
  <c r="B13" i="2" s="1"/>
  <c r="C13" i="2"/>
  <c r="A14" i="2"/>
  <c r="B14" i="2" s="1"/>
  <c r="C14" i="2"/>
  <c r="A15" i="2"/>
  <c r="B15" i="2" s="1"/>
  <c r="C15" i="2"/>
  <c r="A16" i="2"/>
  <c r="B16" i="2" s="1"/>
  <c r="A17" i="2"/>
  <c r="B17" i="2" s="1"/>
  <c r="C17" i="2"/>
  <c r="A18" i="2"/>
  <c r="B18" i="2" s="1"/>
  <c r="C18" i="2"/>
  <c r="A25" i="2"/>
  <c r="B25" i="2" s="1"/>
  <c r="C25" i="2"/>
  <c r="A26" i="2"/>
  <c r="B26" i="2" s="1"/>
  <c r="C26" i="2"/>
  <c r="D91" i="1" l="1"/>
  <c r="D73" i="1" l="1"/>
  <c r="B38" i="1" s="1"/>
  <c r="D57" i="1"/>
  <c r="D89" i="1" l="1"/>
</calcChain>
</file>

<file path=xl/sharedStrings.xml><?xml version="1.0" encoding="utf-8"?>
<sst xmlns="http://schemas.openxmlformats.org/spreadsheetml/2006/main" count="59" uniqueCount="49">
  <si>
    <t>Higher Education EdD - Degree Plan</t>
  </si>
  <si>
    <t>Student:</t>
  </si>
  <si>
    <t>Semester</t>
  </si>
  <si>
    <t>Grade</t>
  </si>
  <si>
    <t>CORE (15 required)</t>
  </si>
  <si>
    <t xml:space="preserve">Credits: </t>
  </si>
  <si>
    <t xml:space="preserve">ELMP 6101 Introduction to Higher Education as a Field of Study </t>
  </si>
  <si>
    <t xml:space="preserve">ELMP 7765 Policy Analysis in Administration </t>
  </si>
  <si>
    <t xml:space="preserve">ELMP 8891 Directed Research </t>
  </si>
  <si>
    <t xml:space="preserve">ELMP 9993 Organization and Governance in Higher Education </t>
  </si>
  <si>
    <t xml:space="preserve">ELMP 9997 Historical Development of American Education </t>
  </si>
  <si>
    <t>PROFESSIONAL CLUSTER (18 required)</t>
  </si>
  <si>
    <t xml:space="preserve">ELMP 6102 American College Student </t>
  </si>
  <si>
    <t>ELMP 6103 College Student Affairs Administration</t>
  </si>
  <si>
    <t>ELMP 7103 Special Topics in Administration</t>
  </si>
  <si>
    <t>ELMP 7763 Educational Law</t>
  </si>
  <si>
    <t>ELMP 7774 International Comparative Study</t>
  </si>
  <si>
    <t>ELMP 7777 Diversity in Higher Education</t>
  </si>
  <si>
    <t>ELMP 8984 Leadership Institute I</t>
  </si>
  <si>
    <t>ELMP 9994 Faculty Personnel Policies</t>
  </si>
  <si>
    <t>ELMP 9995 Financial Administration of Higher Education</t>
  </si>
  <si>
    <t>ELMP 9996 Community Colleges</t>
  </si>
  <si>
    <t>ELMP 9998 Curriculum &amp; Instruction</t>
  </si>
  <si>
    <t>ELMP 8616 Intermediate Statistical Methods</t>
  </si>
  <si>
    <t>Final Check</t>
  </si>
  <si>
    <t xml:space="preserve">TOTAL CREDITS: </t>
  </si>
  <si>
    <t>Requirements:</t>
  </si>
  <si>
    <t>Electives:</t>
  </si>
  <si>
    <t>Transfers:</t>
  </si>
  <si>
    <t>Higher Education PhD - Traditional Track Degree Plan</t>
  </si>
  <si>
    <t>ELECTIVES</t>
  </si>
  <si>
    <t>Transfers</t>
  </si>
  <si>
    <t>TOTAL:</t>
  </si>
  <si>
    <t>Substitutions</t>
  </si>
  <si>
    <t xml:space="preserve">Course </t>
  </si>
  <si>
    <t>Substituting For</t>
  </si>
  <si>
    <t>Code</t>
  </si>
  <si>
    <t>Course</t>
  </si>
  <si>
    <t xml:space="preserve">ELMP 8890 Survey Research </t>
  </si>
  <si>
    <t>* Required</t>
  </si>
  <si>
    <t>Required Research (6 required)</t>
  </si>
  <si>
    <t xml:space="preserve">ELMP 7000 Data Analysis </t>
  </si>
  <si>
    <t>ELMP 8986 Qualitative Research</t>
  </si>
  <si>
    <t>DISSERTATION SEMINAR (3 required)</t>
  </si>
  <si>
    <t>ELMP 9979 Dissertation Seminar in Higher Education I</t>
  </si>
  <si>
    <t>ADVANCED RESEARCH (3 required)</t>
  </si>
  <si>
    <t>ELMP 9962 Advanced Qualitative Research</t>
  </si>
  <si>
    <t>ELMP 8895 Program Evaluation</t>
  </si>
  <si>
    <t>ELMP 8894 Applied Quantitative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</si>
</sst>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0" xfId="0" applyFont="1"/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4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3" fillId="4" borderId="0" xfId="0" applyFont="1" applyFill="1"/>
    <xf numFmtId="0" fontId="3" fillId="3" borderId="6" xfId="0" applyFont="1" applyFill="1" applyBorder="1"/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5" fillId="5" borderId="1" xfId="0" applyFont="1" applyFill="1" applyBorder="1"/>
    <xf numFmtId="0" fontId="0" fillId="6" borderId="0" xfId="0" applyFill="1"/>
    <xf numFmtId="0" fontId="4" fillId="2" borderId="1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horizontal="left"/>
    </xf>
    <xf numFmtId="0" fontId="3" fillId="0" borderId="0" xfId="0" applyFont="1" applyBorder="1"/>
    <xf numFmtId="0" fontId="4" fillId="2" borderId="19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</cellXfs>
  <cellStyles count="1">
    <cellStyle name="Normal" xfId="0" builtinId="0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D%20Traditional%20Degree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ments"/>
      <sheetName val="Schedule"/>
    </sheetNames>
    <sheetDataSet>
      <sheetData sheetId="0">
        <row r="28">
          <cell r="B28" t="str">
            <v>ELMP 8890 Survey Research</v>
          </cell>
        </row>
        <row r="29">
          <cell r="B29" t="str">
            <v>ELMP 8894 Applied Quantitative Research</v>
          </cell>
        </row>
        <row r="30">
          <cell r="B30" t="str">
            <v>ELMP 8895 Program Evaluation</v>
          </cell>
        </row>
        <row r="31">
          <cell r="B31" t="str">
            <v>ELMP 8896 Multivariate Statistics</v>
          </cell>
        </row>
        <row r="32">
          <cell r="B32" t="str">
            <v>ELMP 8986 Qualitative Research</v>
          </cell>
        </row>
        <row r="33">
          <cell r="B33" t="str">
            <v>ELMP 9962 Advanced Qualitative Research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"/>
  <sheetViews>
    <sheetView tabSelected="1" workbookViewId="0">
      <selection activeCell="F40" sqref="F40"/>
    </sheetView>
  </sheetViews>
  <sheetFormatPr defaultRowHeight="14.5" x14ac:dyDescent="0.35"/>
  <cols>
    <col min="1" max="1" width="3" customWidth="1"/>
    <col min="2" max="2" width="47.81640625" bestFit="1" customWidth="1"/>
    <col min="3" max="3" width="14.54296875" style="1" bestFit="1" customWidth="1"/>
    <col min="4" max="4" width="8.7265625" style="1"/>
    <col min="5" max="5" width="9.81640625" customWidth="1"/>
  </cols>
  <sheetData>
    <row r="1" spans="1:5" ht="24" thickBot="1" x14ac:dyDescent="0.6">
      <c r="A1" s="37" t="s">
        <v>0</v>
      </c>
      <c r="B1" s="38"/>
      <c r="C1" s="38"/>
      <c r="D1" s="38"/>
      <c r="E1" s="39"/>
    </row>
    <row r="2" spans="1:5" x14ac:dyDescent="0.35">
      <c r="A2" s="45" t="s">
        <v>1</v>
      </c>
      <c r="B2" s="45"/>
      <c r="C2" s="45"/>
      <c r="D2" s="45"/>
    </row>
    <row r="4" spans="1:5" ht="15" thickBot="1" x14ac:dyDescent="0.4">
      <c r="A4" s="3"/>
      <c r="B4" s="4"/>
      <c r="C4" s="5" t="s">
        <v>2</v>
      </c>
      <c r="D4" s="5" t="s">
        <v>3</v>
      </c>
      <c r="E4" s="12"/>
    </row>
    <row r="5" spans="1:5" ht="15" thickBot="1" x14ac:dyDescent="0.4">
      <c r="A5" s="40" t="s">
        <v>4</v>
      </c>
      <c r="B5" s="41"/>
      <c r="C5" s="7" t="s">
        <v>5</v>
      </c>
      <c r="D5" s="8"/>
      <c r="E5" s="6"/>
    </row>
    <row r="6" spans="1:5" x14ac:dyDescent="0.35">
      <c r="A6" s="9"/>
      <c r="B6" s="10" t="s">
        <v>6</v>
      </c>
      <c r="C6" s="28"/>
      <c r="D6" s="28"/>
      <c r="E6" s="6"/>
    </row>
    <row r="7" spans="1:5" x14ac:dyDescent="0.35">
      <c r="A7" s="9"/>
      <c r="B7" s="10" t="s">
        <v>7</v>
      </c>
      <c r="C7" s="28"/>
      <c r="D7" s="28"/>
      <c r="E7" s="6"/>
    </row>
    <row r="8" spans="1:5" x14ac:dyDescent="0.35">
      <c r="A8" s="9"/>
      <c r="B8" s="10" t="s">
        <v>8</v>
      </c>
      <c r="C8" s="28"/>
      <c r="D8" s="28"/>
      <c r="E8" s="6"/>
    </row>
    <row r="9" spans="1:5" x14ac:dyDescent="0.35">
      <c r="A9" s="9"/>
      <c r="B9" s="10" t="s">
        <v>9</v>
      </c>
      <c r="C9" s="28"/>
      <c r="D9" s="28"/>
      <c r="E9" s="6"/>
    </row>
    <row r="10" spans="1:5" x14ac:dyDescent="0.35">
      <c r="A10" s="9"/>
      <c r="B10" s="10" t="s">
        <v>10</v>
      </c>
      <c r="C10" s="11"/>
      <c r="D10" s="11"/>
      <c r="E10" s="6"/>
    </row>
    <row r="11" spans="1:5" x14ac:dyDescent="0.35">
      <c r="A11" s="48" t="s">
        <v>40</v>
      </c>
      <c r="B11" s="49"/>
      <c r="C11" s="50"/>
      <c r="D11" s="50"/>
      <c r="E11" s="6"/>
    </row>
    <row r="12" spans="1:5" x14ac:dyDescent="0.35">
      <c r="A12" s="6"/>
      <c r="B12" s="51" t="s">
        <v>41</v>
      </c>
      <c r="C12" s="34"/>
      <c r="D12" s="34"/>
      <c r="E12" s="6"/>
    </row>
    <row r="13" spans="1:5" ht="15" thickBot="1" x14ac:dyDescent="0.4">
      <c r="A13" s="6"/>
      <c r="B13" s="52" t="s">
        <v>42</v>
      </c>
      <c r="C13" s="35"/>
      <c r="D13" s="35"/>
      <c r="E13" s="6"/>
    </row>
    <row r="14" spans="1:5" ht="15" thickBot="1" x14ac:dyDescent="0.4">
      <c r="A14" s="40" t="s">
        <v>11</v>
      </c>
      <c r="B14" s="41"/>
      <c r="C14" s="7" t="s">
        <v>5</v>
      </c>
      <c r="D14" s="8"/>
      <c r="E14" s="6"/>
    </row>
    <row r="15" spans="1:5" x14ac:dyDescent="0.35">
      <c r="A15" s="9"/>
      <c r="B15" s="10" t="s">
        <v>12</v>
      </c>
      <c r="C15" s="29"/>
      <c r="D15" s="29"/>
      <c r="E15" s="6"/>
    </row>
    <row r="16" spans="1:5" x14ac:dyDescent="0.35">
      <c r="A16" s="9"/>
      <c r="B16" s="10" t="s">
        <v>13</v>
      </c>
      <c r="C16" s="28"/>
      <c r="D16" s="28"/>
      <c r="E16" s="6"/>
    </row>
    <row r="17" spans="1:5" x14ac:dyDescent="0.35">
      <c r="A17" s="9"/>
      <c r="B17" s="10" t="s">
        <v>14</v>
      </c>
      <c r="C17" s="28"/>
      <c r="D17" s="28"/>
      <c r="E17" s="6"/>
    </row>
    <row r="18" spans="1:5" x14ac:dyDescent="0.35">
      <c r="A18" s="9"/>
      <c r="B18" s="10" t="s">
        <v>15</v>
      </c>
      <c r="C18" s="28"/>
      <c r="D18" s="28"/>
      <c r="E18" s="6"/>
    </row>
    <row r="19" spans="1:5" x14ac:dyDescent="0.35">
      <c r="A19" s="9"/>
      <c r="B19" s="10" t="s">
        <v>16</v>
      </c>
      <c r="C19" s="28"/>
      <c r="D19" s="28"/>
      <c r="E19" s="6"/>
    </row>
    <row r="20" spans="1:5" x14ac:dyDescent="0.35">
      <c r="A20" s="9"/>
      <c r="B20" s="10" t="s">
        <v>17</v>
      </c>
      <c r="C20" s="28"/>
      <c r="D20" s="28"/>
      <c r="E20" s="6"/>
    </row>
    <row r="21" spans="1:5" x14ac:dyDescent="0.35">
      <c r="A21" s="9"/>
      <c r="B21" s="10" t="s">
        <v>18</v>
      </c>
      <c r="C21" s="28"/>
      <c r="D21" s="28"/>
      <c r="E21" s="6"/>
    </row>
    <row r="22" spans="1:5" x14ac:dyDescent="0.35">
      <c r="A22" s="9"/>
      <c r="B22" s="10" t="s">
        <v>19</v>
      </c>
      <c r="C22" s="28"/>
      <c r="D22" s="28"/>
      <c r="E22" s="6"/>
    </row>
    <row r="23" spans="1:5" x14ac:dyDescent="0.35">
      <c r="A23" s="9"/>
      <c r="B23" s="10" t="s">
        <v>20</v>
      </c>
      <c r="C23" s="28"/>
      <c r="D23" s="28"/>
      <c r="E23" s="6"/>
    </row>
    <row r="24" spans="1:5" x14ac:dyDescent="0.35">
      <c r="A24" s="9"/>
      <c r="B24" s="10" t="s">
        <v>21</v>
      </c>
      <c r="C24" s="11"/>
      <c r="D24" s="11"/>
      <c r="E24" s="6"/>
    </row>
    <row r="25" spans="1:5" ht="15" thickBot="1" x14ac:dyDescent="0.4">
      <c r="A25" s="9"/>
      <c r="B25" s="10" t="s">
        <v>22</v>
      </c>
      <c r="C25" s="11"/>
      <c r="D25" s="11"/>
      <c r="E25" s="6"/>
    </row>
    <row r="26" spans="1:5" ht="15" thickBot="1" x14ac:dyDescent="0.4">
      <c r="A26" s="40" t="s">
        <v>45</v>
      </c>
      <c r="B26" s="41"/>
      <c r="C26" s="7" t="s">
        <v>5</v>
      </c>
      <c r="D26" s="8"/>
      <c r="E26" s="6"/>
    </row>
    <row r="27" spans="1:5" x14ac:dyDescent="0.35">
      <c r="A27" s="9"/>
      <c r="B27" s="10" t="s">
        <v>23</v>
      </c>
      <c r="C27" s="29"/>
      <c r="D27" s="29"/>
      <c r="E27" s="6"/>
    </row>
    <row r="28" spans="1:5" x14ac:dyDescent="0.35">
      <c r="A28" s="9"/>
      <c r="B28" s="10" t="s">
        <v>38</v>
      </c>
      <c r="C28" s="33"/>
      <c r="D28" s="33"/>
      <c r="E28" s="6"/>
    </row>
    <row r="29" spans="1:5" x14ac:dyDescent="0.35">
      <c r="A29" s="47"/>
      <c r="B29" s="10" t="s">
        <v>48</v>
      </c>
      <c r="C29" s="35"/>
      <c r="D29" s="35"/>
      <c r="E29" s="6"/>
    </row>
    <row r="30" spans="1:5" x14ac:dyDescent="0.35">
      <c r="A30" s="47"/>
      <c r="B30" s="10" t="s">
        <v>47</v>
      </c>
      <c r="C30" s="34"/>
      <c r="D30" s="34"/>
      <c r="E30" s="6"/>
    </row>
    <row r="31" spans="1:5" ht="15" thickBot="1" x14ac:dyDescent="0.4">
      <c r="A31" s="47"/>
      <c r="B31" s="10" t="s">
        <v>46</v>
      </c>
      <c r="C31" s="34"/>
      <c r="D31" s="34"/>
      <c r="E31" s="6"/>
    </row>
    <row r="32" spans="1:5" ht="15" thickBot="1" x14ac:dyDescent="0.4">
      <c r="A32" s="40" t="s">
        <v>43</v>
      </c>
      <c r="B32" s="41"/>
      <c r="C32" s="7" t="s">
        <v>5</v>
      </c>
      <c r="D32" s="8">
        <f>COUNTA(D33:D33)*3</f>
        <v>0</v>
      </c>
      <c r="E32" s="6"/>
    </row>
    <row r="33" spans="1:5" x14ac:dyDescent="0.35">
      <c r="A33" s="9"/>
      <c r="B33" s="10" t="s">
        <v>44</v>
      </c>
      <c r="C33" s="35"/>
      <c r="D33" s="35"/>
      <c r="E33" s="6"/>
    </row>
    <row r="34" spans="1:5" ht="15" thickBot="1" x14ac:dyDescent="0.4">
      <c r="C34" s="30"/>
      <c r="D34" s="30"/>
    </row>
    <row r="35" spans="1:5" ht="15" thickBot="1" x14ac:dyDescent="0.4">
      <c r="A35" s="40" t="s">
        <v>24</v>
      </c>
      <c r="B35" s="46"/>
      <c r="C35" s="7" t="s">
        <v>25</v>
      </c>
      <c r="D35" s="8"/>
    </row>
    <row r="36" spans="1:5" x14ac:dyDescent="0.35">
      <c r="A36" s="6"/>
      <c r="B36" s="25"/>
      <c r="C36" s="22" t="s">
        <v>26</v>
      </c>
      <c r="D36" s="13"/>
    </row>
    <row r="37" spans="1:5" x14ac:dyDescent="0.35">
      <c r="A37" s="6"/>
      <c r="B37" s="25"/>
      <c r="C37" s="23" t="s">
        <v>27</v>
      </c>
      <c r="D37" s="14"/>
    </row>
    <row r="38" spans="1:5" x14ac:dyDescent="0.35">
      <c r="A38" s="6"/>
      <c r="B38" s="25" t="str">
        <f>IF(D38&gt;45, "Warning: Too many transfer credits", "")</f>
        <v/>
      </c>
      <c r="C38" s="24" t="s">
        <v>28</v>
      </c>
      <c r="D38" s="15"/>
    </row>
    <row r="39" spans="1:5" x14ac:dyDescent="0.35">
      <c r="A39" s="6"/>
      <c r="B39" s="25"/>
      <c r="C39" s="16"/>
      <c r="D39" s="16"/>
    </row>
    <row r="40" spans="1:5" x14ac:dyDescent="0.35">
      <c r="B40" t="s">
        <v>39</v>
      </c>
    </row>
    <row r="41" spans="1:5" x14ac:dyDescent="0.35">
      <c r="C41" s="30"/>
      <c r="D41" s="30"/>
    </row>
    <row r="42" spans="1:5" x14ac:dyDescent="0.35">
      <c r="C42" s="30"/>
      <c r="D42" s="30"/>
    </row>
    <row r="43" spans="1:5" x14ac:dyDescent="0.35">
      <c r="C43" s="30"/>
      <c r="D43" s="30"/>
    </row>
    <row r="44" spans="1:5" x14ac:dyDescent="0.35">
      <c r="C44" s="30"/>
      <c r="D44" s="30"/>
    </row>
    <row r="45" spans="1:5" x14ac:dyDescent="0.35">
      <c r="C45" s="30"/>
      <c r="D45" s="30"/>
    </row>
    <row r="46" spans="1:5" x14ac:dyDescent="0.35">
      <c r="C46" s="30"/>
      <c r="D46" s="30"/>
    </row>
    <row r="47" spans="1:5" x14ac:dyDescent="0.35">
      <c r="C47" s="30"/>
      <c r="D47" s="30"/>
    </row>
    <row r="48" spans="1:5" x14ac:dyDescent="0.35">
      <c r="C48" s="30"/>
      <c r="D48" s="30"/>
    </row>
    <row r="49" spans="1:5" x14ac:dyDescent="0.35">
      <c r="C49" s="30"/>
      <c r="D49" s="30"/>
    </row>
    <row r="50" spans="1:5" x14ac:dyDescent="0.35">
      <c r="C50" s="30"/>
      <c r="D50" s="30"/>
    </row>
    <row r="51" spans="1:5" x14ac:dyDescent="0.35">
      <c r="C51" s="30"/>
      <c r="D51" s="30"/>
    </row>
    <row r="53" spans="1:5" x14ac:dyDescent="0.35">
      <c r="C53" s="30"/>
      <c r="D53" s="30"/>
      <c r="E53" s="2"/>
    </row>
    <row r="54" spans="1:5" ht="23.5" x14ac:dyDescent="0.55000000000000004">
      <c r="A54" s="37" t="s">
        <v>29</v>
      </c>
      <c r="B54" s="38"/>
      <c r="C54" s="38"/>
      <c r="D54" s="38"/>
      <c r="E54" s="39"/>
    </row>
    <row r="56" spans="1:5" ht="15" thickBot="1" x14ac:dyDescent="0.4">
      <c r="A56" s="3"/>
      <c r="B56" s="4"/>
      <c r="C56" s="5" t="s">
        <v>2</v>
      </c>
      <c r="D56" s="5" t="s">
        <v>3</v>
      </c>
    </row>
    <row r="57" spans="1:5" ht="15" thickBot="1" x14ac:dyDescent="0.4">
      <c r="A57" s="40" t="s">
        <v>30</v>
      </c>
      <c r="B57" s="41"/>
      <c r="C57" s="7" t="s">
        <v>5</v>
      </c>
      <c r="D57" s="8">
        <f>COUNTA(D58:D63)*3</f>
        <v>0</v>
      </c>
    </row>
    <row r="58" spans="1:5" x14ac:dyDescent="0.35">
      <c r="A58" s="17"/>
      <c r="B58" s="18"/>
      <c r="C58" s="29"/>
      <c r="D58" s="29"/>
    </row>
    <row r="59" spans="1:5" x14ac:dyDescent="0.35">
      <c r="A59" s="17"/>
      <c r="B59" s="19"/>
      <c r="C59" s="28"/>
      <c r="D59" s="28"/>
    </row>
    <row r="60" spans="1:5" x14ac:dyDescent="0.35">
      <c r="A60" s="17"/>
      <c r="B60" s="19"/>
      <c r="C60" s="28"/>
      <c r="D60" s="28"/>
    </row>
    <row r="61" spans="1:5" x14ac:dyDescent="0.35">
      <c r="A61" s="17"/>
      <c r="B61" s="19"/>
      <c r="C61" s="28"/>
      <c r="D61" s="28"/>
    </row>
    <row r="62" spans="1:5" x14ac:dyDescent="0.35">
      <c r="A62" s="17"/>
      <c r="B62" s="19"/>
      <c r="C62" s="28"/>
      <c r="D62" s="28"/>
    </row>
    <row r="63" spans="1:5" x14ac:dyDescent="0.35">
      <c r="A63" s="17"/>
      <c r="B63" s="19"/>
      <c r="C63" s="11"/>
      <c r="D63" s="11"/>
    </row>
    <row r="64" spans="1:5" x14ac:dyDescent="0.35">
      <c r="A64" s="20"/>
      <c r="B64" s="19"/>
      <c r="C64" s="28"/>
      <c r="D64" s="28"/>
    </row>
    <row r="65" spans="1:4" x14ac:dyDescent="0.35">
      <c r="A65" s="20"/>
      <c r="B65" s="19"/>
      <c r="C65" s="11"/>
      <c r="D65" s="11"/>
    </row>
    <row r="66" spans="1:4" x14ac:dyDescent="0.35">
      <c r="A66" s="20"/>
      <c r="B66" s="19"/>
      <c r="C66" s="28"/>
      <c r="D66" s="28"/>
    </row>
    <row r="67" spans="1:4" x14ac:dyDescent="0.35">
      <c r="A67" s="20"/>
      <c r="B67" s="19"/>
      <c r="C67" s="11"/>
      <c r="D67" s="11"/>
    </row>
    <row r="68" spans="1:4" x14ac:dyDescent="0.35">
      <c r="A68" s="20"/>
      <c r="B68" s="19"/>
      <c r="C68" s="28"/>
      <c r="D68" s="28"/>
    </row>
    <row r="69" spans="1:4" x14ac:dyDescent="0.35">
      <c r="A69" s="20"/>
      <c r="B69" s="19"/>
      <c r="C69" s="28"/>
      <c r="D69" s="28"/>
    </row>
    <row r="70" spans="1:4" x14ac:dyDescent="0.35">
      <c r="A70" s="20"/>
      <c r="B70" s="19"/>
      <c r="C70" s="28"/>
      <c r="D70" s="28"/>
    </row>
    <row r="71" spans="1:4" x14ac:dyDescent="0.35">
      <c r="A71" s="20"/>
      <c r="B71" s="19"/>
      <c r="C71" s="28"/>
      <c r="D71" s="28"/>
    </row>
    <row r="72" spans="1:4" ht="15" thickBot="1" x14ac:dyDescent="0.4">
      <c r="A72" s="20"/>
      <c r="B72" s="21"/>
      <c r="C72" s="11"/>
      <c r="D72" s="11"/>
    </row>
    <row r="73" spans="1:4" ht="15" thickBot="1" x14ac:dyDescent="0.4">
      <c r="A73" s="40" t="s">
        <v>31</v>
      </c>
      <c r="B73" s="41"/>
      <c r="C73" s="7" t="s">
        <v>5</v>
      </c>
      <c r="D73" s="8">
        <f>COUNTA(D74:D79)*3</f>
        <v>0</v>
      </c>
    </row>
    <row r="74" spans="1:4" x14ac:dyDescent="0.35">
      <c r="A74" s="17"/>
      <c r="B74" s="18"/>
      <c r="C74" s="29"/>
      <c r="D74" s="29"/>
    </row>
    <row r="75" spans="1:4" x14ac:dyDescent="0.35">
      <c r="A75" s="17"/>
      <c r="B75" s="19"/>
      <c r="C75" s="28"/>
      <c r="D75" s="28"/>
    </row>
    <row r="76" spans="1:4" x14ac:dyDescent="0.35">
      <c r="A76" s="17"/>
      <c r="B76" s="19"/>
      <c r="C76" s="28"/>
      <c r="D76" s="28"/>
    </row>
    <row r="77" spans="1:4" x14ac:dyDescent="0.35">
      <c r="A77" s="17"/>
      <c r="B77" s="19"/>
      <c r="C77" s="28"/>
      <c r="D77" s="28"/>
    </row>
    <row r="78" spans="1:4" x14ac:dyDescent="0.35">
      <c r="A78" s="17"/>
      <c r="B78" s="19"/>
      <c r="C78" s="28"/>
      <c r="D78" s="28"/>
    </row>
    <row r="79" spans="1:4" x14ac:dyDescent="0.35">
      <c r="A79" s="17"/>
      <c r="B79" s="19"/>
      <c r="C79" s="11"/>
      <c r="D79" s="11"/>
    </row>
    <row r="80" spans="1:4" x14ac:dyDescent="0.35">
      <c r="A80" s="20"/>
      <c r="B80" s="19"/>
      <c r="C80" s="28"/>
      <c r="D80" s="28"/>
    </row>
    <row r="81" spans="1:4" x14ac:dyDescent="0.35">
      <c r="A81" s="20"/>
      <c r="B81" s="19"/>
      <c r="C81" s="11"/>
      <c r="D81" s="11"/>
    </row>
    <row r="82" spans="1:4" x14ac:dyDescent="0.35">
      <c r="A82" s="20"/>
      <c r="B82" s="19"/>
      <c r="C82" s="28"/>
      <c r="D82" s="28"/>
    </row>
    <row r="83" spans="1:4" x14ac:dyDescent="0.35">
      <c r="A83" s="20"/>
      <c r="B83" s="19"/>
      <c r="C83" s="11"/>
      <c r="D83" s="11"/>
    </row>
    <row r="84" spans="1:4" x14ac:dyDescent="0.35">
      <c r="A84" s="20"/>
      <c r="B84" s="19"/>
      <c r="C84" s="28"/>
      <c r="D84" s="28"/>
    </row>
    <row r="85" spans="1:4" x14ac:dyDescent="0.35">
      <c r="A85" s="20"/>
      <c r="B85" s="19"/>
      <c r="C85" s="28"/>
      <c r="D85" s="28"/>
    </row>
    <row r="86" spans="1:4" x14ac:dyDescent="0.35">
      <c r="A86" s="20"/>
      <c r="B86" s="19"/>
      <c r="C86" s="28"/>
      <c r="D86" s="28"/>
    </row>
    <row r="87" spans="1:4" x14ac:dyDescent="0.35">
      <c r="A87" s="20"/>
      <c r="B87" s="19"/>
      <c r="C87" s="28"/>
      <c r="D87" s="28"/>
    </row>
    <row r="88" spans="1:4" ht="15" thickBot="1" x14ac:dyDescent="0.4">
      <c r="A88" s="20"/>
      <c r="B88" s="19"/>
      <c r="C88" s="28"/>
      <c r="D88" s="28"/>
    </row>
    <row r="89" spans="1:4" ht="15" thickBot="1" x14ac:dyDescent="0.4">
      <c r="A89" s="40"/>
      <c r="B89" s="41"/>
      <c r="C89" s="7" t="s">
        <v>32</v>
      </c>
      <c r="D89" s="8">
        <f>SUM(D57, D73)</f>
        <v>0</v>
      </c>
    </row>
    <row r="90" spans="1:4" ht="15" thickBot="1" x14ac:dyDescent="0.4">
      <c r="C90" s="30"/>
      <c r="D90" s="30"/>
    </row>
    <row r="91" spans="1:4" ht="15" thickBot="1" x14ac:dyDescent="0.4">
      <c r="A91" s="40" t="s">
        <v>33</v>
      </c>
      <c r="B91" s="41"/>
      <c r="C91" s="7" t="s">
        <v>5</v>
      </c>
      <c r="D91" s="8">
        <f>COUNTA(D92:D97)*3</f>
        <v>0</v>
      </c>
    </row>
    <row r="92" spans="1:4" ht="15" thickBot="1" x14ac:dyDescent="0.4">
      <c r="A92" s="26"/>
      <c r="B92" s="27" t="s">
        <v>34</v>
      </c>
      <c r="C92" s="42" t="s">
        <v>35</v>
      </c>
      <c r="D92" s="43"/>
    </row>
    <row r="93" spans="1:4" x14ac:dyDescent="0.35">
      <c r="A93" s="26"/>
      <c r="B93" s="18"/>
      <c r="C93" s="44"/>
      <c r="D93" s="44"/>
    </row>
    <row r="94" spans="1:4" x14ac:dyDescent="0.35">
      <c r="A94" s="26"/>
      <c r="B94" s="19"/>
      <c r="C94" s="36"/>
      <c r="D94" s="36"/>
    </row>
    <row r="95" spans="1:4" x14ac:dyDescent="0.35">
      <c r="A95" s="26"/>
      <c r="B95" s="19"/>
      <c r="C95" s="36"/>
      <c r="D95" s="36"/>
    </row>
    <row r="96" spans="1:4" x14ac:dyDescent="0.35">
      <c r="A96" s="26"/>
      <c r="B96" s="19"/>
      <c r="C96" s="36"/>
      <c r="D96" s="36"/>
    </row>
  </sheetData>
  <mergeCells count="17">
    <mergeCell ref="A32:B32"/>
    <mergeCell ref="C95:D95"/>
    <mergeCell ref="C96:D96"/>
    <mergeCell ref="A1:E1"/>
    <mergeCell ref="A91:B91"/>
    <mergeCell ref="C92:D92"/>
    <mergeCell ref="C93:D93"/>
    <mergeCell ref="C94:D94"/>
    <mergeCell ref="A26:B26"/>
    <mergeCell ref="A2:D2"/>
    <mergeCell ref="A5:B5"/>
    <mergeCell ref="A14:B14"/>
    <mergeCell ref="A57:B57"/>
    <mergeCell ref="A73:B73"/>
    <mergeCell ref="A89:B89"/>
    <mergeCell ref="A35:B35"/>
    <mergeCell ref="A54:E54"/>
  </mergeCells>
  <conditionalFormatting sqref="D5">
    <cfRule type="cellIs" dxfId="9" priority="12" operator="lessThan">
      <formula>15</formula>
    </cfRule>
  </conditionalFormatting>
  <conditionalFormatting sqref="D14">
    <cfRule type="cellIs" dxfId="8" priority="11" operator="lessThan">
      <formula>18</formula>
    </cfRule>
  </conditionalFormatting>
  <conditionalFormatting sqref="D26">
    <cfRule type="cellIs" dxfId="7" priority="10" operator="lessThan">
      <formula>12</formula>
    </cfRule>
  </conditionalFormatting>
  <conditionalFormatting sqref="D57">
    <cfRule type="cellIs" dxfId="6" priority="7" operator="greaterThan">
      <formula>36</formula>
    </cfRule>
  </conditionalFormatting>
  <conditionalFormatting sqref="D73">
    <cfRule type="cellIs" dxfId="5" priority="6" operator="greaterThan">
      <formula>36</formula>
    </cfRule>
  </conditionalFormatting>
  <conditionalFormatting sqref="D89">
    <cfRule type="cellIs" dxfId="4" priority="5" operator="greaterThan">
      <formula>36</formula>
    </cfRule>
  </conditionalFormatting>
  <conditionalFormatting sqref="D35">
    <cfRule type="cellIs" dxfId="3" priority="3" operator="lessThan">
      <formula>90</formula>
    </cfRule>
    <cfRule type="cellIs" dxfId="2" priority="4" operator="lessThan">
      <formula>6</formula>
    </cfRule>
  </conditionalFormatting>
  <conditionalFormatting sqref="D91">
    <cfRule type="cellIs" dxfId="1" priority="2" operator="greaterThan">
      <formula>36</formula>
    </cfRule>
  </conditionalFormatting>
  <conditionalFormatting sqref="D32">
    <cfRule type="cellIs" dxfId="0" priority="1" operator="lessThan">
      <formula>6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H9" sqref="H9"/>
    </sheetView>
  </sheetViews>
  <sheetFormatPr defaultRowHeight="14.5" x14ac:dyDescent="0.35"/>
  <cols>
    <col min="1" max="2" width="10.26953125" bestFit="1" customWidth="1"/>
    <col min="3" max="3" width="52.81640625" bestFit="1" customWidth="1"/>
  </cols>
  <sheetData>
    <row r="1" spans="1:11" s="32" customFormat="1" x14ac:dyDescent="0.35">
      <c r="A1" s="31" t="s">
        <v>2</v>
      </c>
      <c r="B1" s="31" t="s">
        <v>36</v>
      </c>
      <c r="C1" s="31" t="s">
        <v>37</v>
      </c>
    </row>
    <row r="2" spans="1:11" s="32" customFormat="1" x14ac:dyDescent="0.35">
      <c r="A2" s="32">
        <f>Requirements!$C$15</f>
        <v>0</v>
      </c>
      <c r="B2" s="32" t="str">
        <f t="shared" ref="B2:B8" si="0">RIGHT(A2, 4)&amp;"-0"&amp;IF(ISNUMBER(SEARCH("Spring",A2)),1,IF(ISNUMBER(SEARCH("Summer",A2)),2,IF(ISNUMBER(SEARCH("Fall",A2)),3,"Error")))</f>
        <v>0-0Error</v>
      </c>
      <c r="C2" s="32" t="str">
        <f>Requirements!$B$15</f>
        <v xml:space="preserve">ELMP 6102 American College Student </v>
      </c>
      <c r="G2"/>
      <c r="H2"/>
      <c r="I2"/>
      <c r="J2"/>
      <c r="K2"/>
    </row>
    <row r="3" spans="1:11" s="32" customFormat="1" x14ac:dyDescent="0.35">
      <c r="A3" s="32">
        <f>Requirements!$C$16</f>
        <v>0</v>
      </c>
      <c r="B3" s="32" t="str">
        <f t="shared" si="0"/>
        <v>0-0Error</v>
      </c>
      <c r="C3" s="32" t="str">
        <f>Requirements!$B$16</f>
        <v>ELMP 6103 College Student Affairs Administration</v>
      </c>
      <c r="G3"/>
      <c r="H3"/>
      <c r="I3"/>
      <c r="J3"/>
      <c r="K3"/>
    </row>
    <row r="4" spans="1:11" s="32" customFormat="1" x14ac:dyDescent="0.35">
      <c r="A4" s="32">
        <f>Requirements!$C$17</f>
        <v>0</v>
      </c>
      <c r="B4" s="32" t="str">
        <f t="shared" si="0"/>
        <v>0-0Error</v>
      </c>
      <c r="C4" s="32" t="str">
        <f>Requirements!$B$17</f>
        <v>ELMP 7103 Special Topics in Administration</v>
      </c>
      <c r="G4"/>
      <c r="H4"/>
      <c r="I4"/>
      <c r="J4"/>
      <c r="K4"/>
    </row>
    <row r="5" spans="1:11" s="32" customFormat="1" x14ac:dyDescent="0.35">
      <c r="A5" s="32">
        <f>Requirements!$C$21</f>
        <v>0</v>
      </c>
      <c r="B5" s="32" t="str">
        <f t="shared" si="0"/>
        <v>0-0Error</v>
      </c>
      <c r="C5" s="32" t="str">
        <f>Requirements!$B$21</f>
        <v>ELMP 8984 Leadership Institute I</v>
      </c>
      <c r="G5"/>
      <c r="H5"/>
      <c r="I5"/>
      <c r="J5"/>
      <c r="K5"/>
    </row>
    <row r="6" spans="1:11" s="32" customFormat="1" x14ac:dyDescent="0.35">
      <c r="A6" s="32" t="e">
        <f>Requirements!#REF!</f>
        <v>#REF!</v>
      </c>
      <c r="B6" s="32" t="e">
        <f t="shared" si="0"/>
        <v>#REF!</v>
      </c>
      <c r="C6" s="32" t="e">
        <f>Requirements!#REF!</f>
        <v>#REF!</v>
      </c>
      <c r="E6"/>
      <c r="F6"/>
      <c r="G6"/>
      <c r="H6"/>
      <c r="I6"/>
      <c r="J6"/>
      <c r="K6"/>
    </row>
    <row r="7" spans="1:11" s="32" customFormat="1" x14ac:dyDescent="0.35">
      <c r="A7" s="32">
        <f>Requirements!$C$23</f>
        <v>0</v>
      </c>
      <c r="B7" s="32" t="str">
        <f t="shared" si="0"/>
        <v>0-0Error</v>
      </c>
      <c r="C7" s="32" t="str">
        <f>Requirements!$B$23</f>
        <v>ELMP 9995 Financial Administration of Higher Education</v>
      </c>
      <c r="E7"/>
      <c r="F7"/>
      <c r="G7"/>
      <c r="H7"/>
      <c r="I7"/>
      <c r="J7"/>
      <c r="K7"/>
    </row>
    <row r="8" spans="1:11" s="32" customFormat="1" x14ac:dyDescent="0.35">
      <c r="A8" s="32">
        <f>Requirements!$C$25</f>
        <v>0</v>
      </c>
      <c r="B8" s="32" t="str">
        <f t="shared" si="0"/>
        <v>0-0Error</v>
      </c>
      <c r="C8" s="32" t="str">
        <f>Requirements!$B$25</f>
        <v>ELMP 9998 Curriculum &amp; Instruction</v>
      </c>
      <c r="E8"/>
      <c r="F8"/>
      <c r="G8"/>
      <c r="H8"/>
      <c r="I8"/>
      <c r="J8"/>
      <c r="K8"/>
    </row>
    <row r="9" spans="1:11" s="32" customFormat="1" x14ac:dyDescent="0.35">
      <c r="A9" s="32">
        <f>Requirements!$C$6</f>
        <v>0</v>
      </c>
      <c r="B9" s="32" t="str">
        <f t="shared" ref="B9:B14" si="1">RIGHT(A9, 4)&amp;"-0"&amp;IF(ISNUMBER(SEARCH("Spring",A9)),1,IF(ISNUMBER(SEARCH("Summer",A9)),2,IF(ISNUMBER(SEARCH("Fall",A9)),3,"Error")))</f>
        <v>0-0Error</v>
      </c>
      <c r="C9" s="32" t="str">
        <f>Requirements!$B$6</f>
        <v xml:space="preserve">ELMP 6101 Introduction to Higher Education as a Field of Study </v>
      </c>
      <c r="E9"/>
      <c r="F9"/>
      <c r="G9"/>
      <c r="H9"/>
      <c r="I9"/>
      <c r="J9"/>
      <c r="K9"/>
    </row>
    <row r="10" spans="1:11" s="32" customFormat="1" x14ac:dyDescent="0.35">
      <c r="A10" s="32">
        <f>Requirements!$C$7</f>
        <v>0</v>
      </c>
      <c r="B10" s="32" t="str">
        <f t="shared" si="1"/>
        <v>0-0Error</v>
      </c>
      <c r="C10" s="32" t="str">
        <f>Requirements!$B$7</f>
        <v xml:space="preserve">ELMP 7765 Policy Analysis in Administration </v>
      </c>
      <c r="E10"/>
      <c r="F10"/>
      <c r="G10"/>
      <c r="H10"/>
      <c r="I10"/>
      <c r="J10"/>
      <c r="K10"/>
    </row>
    <row r="11" spans="1:11" s="32" customFormat="1" x14ac:dyDescent="0.35">
      <c r="A11" s="32">
        <f>Requirements!$C$10</f>
        <v>0</v>
      </c>
      <c r="B11" s="32" t="str">
        <f t="shared" si="1"/>
        <v>0-0Error</v>
      </c>
      <c r="C11" s="32" t="str">
        <f>Requirements!$B$10</f>
        <v xml:space="preserve">ELMP 9997 Historical Development of American Education </v>
      </c>
      <c r="E11"/>
      <c r="F11"/>
      <c r="G11"/>
      <c r="H11"/>
      <c r="I11"/>
      <c r="J11"/>
      <c r="K11"/>
    </row>
    <row r="12" spans="1:11" s="32" customFormat="1" x14ac:dyDescent="0.35">
      <c r="A12" s="32">
        <f>Requirements!$C$9</f>
        <v>0</v>
      </c>
      <c r="B12" s="32" t="str">
        <f t="shared" si="1"/>
        <v>0-0Error</v>
      </c>
      <c r="C12" s="32" t="str">
        <f>Requirements!$B$9</f>
        <v xml:space="preserve">ELMP 9993 Organization and Governance in Higher Education </v>
      </c>
      <c r="E12"/>
      <c r="F12"/>
      <c r="G12"/>
      <c r="H12"/>
      <c r="I12"/>
      <c r="J12"/>
      <c r="K12"/>
    </row>
    <row r="13" spans="1:11" s="32" customFormat="1" x14ac:dyDescent="0.35">
      <c r="A13" s="32">
        <f>Requirements!$C$8</f>
        <v>0</v>
      </c>
      <c r="B13" s="32" t="str">
        <f t="shared" si="1"/>
        <v>0-0Error</v>
      </c>
      <c r="C13" s="32" t="str">
        <f>Requirements!$B$8</f>
        <v xml:space="preserve">ELMP 8891 Directed Research </v>
      </c>
      <c r="E13"/>
      <c r="F13"/>
      <c r="G13"/>
      <c r="H13"/>
      <c r="I13"/>
      <c r="J13"/>
      <c r="K13"/>
    </row>
    <row r="14" spans="1:11" s="32" customFormat="1" x14ac:dyDescent="0.35">
      <c r="A14" s="32">
        <f>Requirements!$C$19</f>
        <v>0</v>
      </c>
      <c r="B14" s="32" t="str">
        <f t="shared" si="1"/>
        <v>0-0Error</v>
      </c>
      <c r="C14" s="32" t="str">
        <f>Requirements!$B$19</f>
        <v>ELMP 7774 International Comparative Study</v>
      </c>
      <c r="E14"/>
      <c r="F14"/>
      <c r="G14"/>
      <c r="H14"/>
      <c r="I14"/>
      <c r="J14"/>
      <c r="K14"/>
    </row>
    <row r="15" spans="1:11" s="32" customFormat="1" x14ac:dyDescent="0.35">
      <c r="A15" s="32">
        <f>Requirements!$C$22</f>
        <v>0</v>
      </c>
      <c r="B15" s="32" t="str">
        <f t="shared" ref="B15:B26" si="2">RIGHT(A15, 4)&amp;"-0"&amp;IF(ISNUMBER(SEARCH("Spring",A15)),1,IF(ISNUMBER(SEARCH("Summer",A15)),2,IF(ISNUMBER(SEARCH("Fall",A15)),3,"Error")))</f>
        <v>0-0Error</v>
      </c>
      <c r="C15" s="32" t="str">
        <f>Requirements!$B$22</f>
        <v>ELMP 9994 Faculty Personnel Policies</v>
      </c>
      <c r="E15"/>
      <c r="F15"/>
      <c r="G15"/>
      <c r="H15"/>
      <c r="I15"/>
      <c r="J15"/>
      <c r="K15"/>
    </row>
    <row r="16" spans="1:11" s="32" customFormat="1" x14ac:dyDescent="0.35">
      <c r="A16" s="32">
        <f>Requirements!$C$24</f>
        <v>0</v>
      </c>
      <c r="B16" s="32" t="str">
        <f t="shared" ref="B16" si="3">RIGHT(A16, 4)&amp;"-0"&amp;IF(ISNUMBER(SEARCH("Spring",A16)),1,IF(ISNUMBER(SEARCH("Summer",A16)),2,IF(ISNUMBER(SEARCH("Fall",A16)),3,"Error")))</f>
        <v>0-0Error</v>
      </c>
      <c r="C16" s="32" t="s">
        <v>21</v>
      </c>
      <c r="E16"/>
      <c r="F16"/>
      <c r="G16"/>
      <c r="H16"/>
      <c r="I16"/>
      <c r="J16"/>
      <c r="K16"/>
    </row>
    <row r="17" spans="1:11" s="32" customFormat="1" x14ac:dyDescent="0.35">
      <c r="A17" s="32">
        <f>Requirements!$C$27</f>
        <v>0</v>
      </c>
      <c r="B17" s="32" t="str">
        <f t="shared" si="2"/>
        <v>0-0Error</v>
      </c>
      <c r="C17" s="32" t="str">
        <f>Requirements!$B$27</f>
        <v>ELMP 8616 Intermediate Statistical Methods</v>
      </c>
      <c r="E17"/>
      <c r="F17"/>
      <c r="G17"/>
      <c r="H17"/>
      <c r="I17"/>
      <c r="J17"/>
      <c r="K17"/>
    </row>
    <row r="18" spans="1:11" s="32" customFormat="1" x14ac:dyDescent="0.35">
      <c r="A18" s="32">
        <f>Requirements!$C$18</f>
        <v>0</v>
      </c>
      <c r="B18" s="32" t="str">
        <f t="shared" si="2"/>
        <v>0-0Error</v>
      </c>
      <c r="C18" s="32" t="str">
        <f>Requirements!$B$18</f>
        <v>ELMP 7763 Educational Law</v>
      </c>
      <c r="E18"/>
      <c r="F18"/>
      <c r="G18"/>
      <c r="H18"/>
      <c r="I18"/>
      <c r="J18"/>
      <c r="K18"/>
    </row>
    <row r="19" spans="1:11" s="32" customFormat="1" x14ac:dyDescent="0.35">
      <c r="A19">
        <f>[1]Requirements!$C$28</f>
        <v>0</v>
      </c>
      <c r="B19" t="str">
        <f t="shared" si="2"/>
        <v>0-0Error</v>
      </c>
      <c r="C19" t="str">
        <f>[1]Requirements!$B$28</f>
        <v>ELMP 8890 Survey Research</v>
      </c>
      <c r="E19"/>
      <c r="F19"/>
      <c r="G19"/>
      <c r="H19"/>
      <c r="I19"/>
      <c r="J19"/>
      <c r="K19"/>
    </row>
    <row r="20" spans="1:11" s="32" customFormat="1" x14ac:dyDescent="0.35">
      <c r="A20">
        <f>[1]Requirements!$C$29</f>
        <v>0</v>
      </c>
      <c r="B20" t="str">
        <f t="shared" si="2"/>
        <v>0-0Error</v>
      </c>
      <c r="C20" t="str">
        <f>[1]Requirements!$B$29</f>
        <v>ELMP 8894 Applied Quantitative Research</v>
      </c>
      <c r="E20"/>
      <c r="F20"/>
      <c r="G20"/>
      <c r="H20"/>
      <c r="I20"/>
      <c r="J20"/>
      <c r="K20"/>
    </row>
    <row r="21" spans="1:11" x14ac:dyDescent="0.35">
      <c r="A21">
        <f>[1]Requirements!$C$32</f>
        <v>0</v>
      </c>
      <c r="B21" t="str">
        <f t="shared" si="2"/>
        <v>0-0Error</v>
      </c>
      <c r="C21" t="str">
        <f>[1]Requirements!$B$32</f>
        <v>ELMP 8986 Qualitative Research</v>
      </c>
      <c r="D21" s="32"/>
    </row>
    <row r="22" spans="1:11" x14ac:dyDescent="0.35">
      <c r="A22">
        <f>[1]Requirements!$C$30</f>
        <v>0</v>
      </c>
      <c r="B22" t="str">
        <f t="shared" si="2"/>
        <v>0-0Error</v>
      </c>
      <c r="C22" t="str">
        <f>[1]Requirements!$B$30</f>
        <v>ELMP 8895 Program Evaluation</v>
      </c>
      <c r="D22" s="32"/>
    </row>
    <row r="23" spans="1:11" x14ac:dyDescent="0.35">
      <c r="A23">
        <f>[1]Requirements!$C$33</f>
        <v>0</v>
      </c>
      <c r="B23" t="str">
        <f t="shared" si="2"/>
        <v>0-0Error</v>
      </c>
      <c r="C23" t="str">
        <f>[1]Requirements!$B$33</f>
        <v>ELMP 9962 Advanced Qualitative Research</v>
      </c>
      <c r="D23" s="32"/>
    </row>
    <row r="24" spans="1:11" x14ac:dyDescent="0.35">
      <c r="A24">
        <f>[1]Requirements!$C$31</f>
        <v>0</v>
      </c>
      <c r="B24" t="str">
        <f t="shared" si="2"/>
        <v>0-0Error</v>
      </c>
      <c r="C24" t="str">
        <f>[1]Requirements!$B$31</f>
        <v>ELMP 8896 Multivariate Statistics</v>
      </c>
      <c r="D24" s="32"/>
    </row>
    <row r="25" spans="1:11" x14ac:dyDescent="0.35">
      <c r="A25" s="32" t="e">
        <f>Requirements!#REF!</f>
        <v>#REF!</v>
      </c>
      <c r="B25" s="32" t="e">
        <f t="shared" si="2"/>
        <v>#REF!</v>
      </c>
      <c r="C25" s="32" t="e">
        <f>Requirements!#REF!</f>
        <v>#REF!</v>
      </c>
      <c r="D25" s="32"/>
    </row>
    <row r="26" spans="1:11" x14ac:dyDescent="0.35">
      <c r="A26" s="32" t="e">
        <f>Requirements!#REF!</f>
        <v>#REF!</v>
      </c>
      <c r="B26" s="32" t="e">
        <f t="shared" si="2"/>
        <v>#REF!</v>
      </c>
      <c r="C26" s="32" t="e">
        <f>Requirements!#REF!</f>
        <v>#REF!</v>
      </c>
      <c r="D26" s="32"/>
    </row>
  </sheetData>
  <autoFilter ref="A1:A27" xr:uid="{00000000-0009-0000-0000-000001000000}"/>
  <sortState xmlns:xlrd2="http://schemas.microsoft.com/office/spreadsheetml/2017/richdata2" ref="A2:C7">
    <sortCondition ref="B1"/>
  </sortState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0746D735A0A438446186972B933AD" ma:contentTypeVersion="0" ma:contentTypeDescription="Create a new document." ma:contentTypeScope="" ma:versionID="2ee0f0af76cd169a4ece10bb66badd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F9310B-FAB4-4B2D-9F81-A62EEF425D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879B4-6821-44F0-A909-1BA20E80E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A530E2-3A0E-4BFB-9262-29173407468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Requirements</vt:lpstr>
      <vt:lpstr>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Blissett</dc:creator>
  <cp:keywords/>
  <dc:description/>
  <cp:lastModifiedBy>Author</cp:lastModifiedBy>
  <cp:revision/>
  <dcterms:created xsi:type="dcterms:W3CDTF">2019-02-21T20:50:18Z</dcterms:created>
  <dcterms:modified xsi:type="dcterms:W3CDTF">2021-08-06T18:42:27Z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0x0101006BA0746D735A0A438446186972B933AD</vt:lpwstr>
  </property>
</Properties>
</file>